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6" i="1" l="1"/>
  <c r="H15" i="1"/>
  <c r="H14" i="1"/>
  <c r="H12" i="1"/>
  <c r="H11" i="1"/>
  <c r="H10" i="1"/>
  <c r="H9" i="1"/>
  <c r="H8" i="1"/>
  <c r="I9" i="1" l="1"/>
  <c r="I8" i="1"/>
  <c r="I16" i="1"/>
  <c r="F16" i="1"/>
  <c r="K15" i="1"/>
  <c r="F15" i="1"/>
  <c r="I14" i="1"/>
  <c r="F14" i="1"/>
  <c r="J12" i="1"/>
  <c r="F12" i="1"/>
  <c r="J11" i="1"/>
  <c r="F11" i="1"/>
  <c r="I10" i="1"/>
  <c r="F10" i="1"/>
  <c r="K9" i="1"/>
  <c r="F9" i="1"/>
  <c r="J8" i="1"/>
  <c r="F8" i="1"/>
  <c r="I11" i="1" l="1"/>
  <c r="I12" i="1"/>
  <c r="I15" i="1"/>
  <c r="J16" i="1"/>
  <c r="J10" i="1"/>
  <c r="J9" i="1"/>
  <c r="J15" i="1"/>
  <c r="J14" i="1"/>
  <c r="K11" i="1"/>
  <c r="K8" i="1"/>
  <c r="K14" i="1"/>
  <c r="K10" i="1"/>
  <c r="K16" i="1"/>
  <c r="K12" i="1"/>
</calcChain>
</file>

<file path=xl/sharedStrings.xml><?xml version="1.0" encoding="utf-8"?>
<sst xmlns="http://schemas.openxmlformats.org/spreadsheetml/2006/main" count="37" uniqueCount="34">
  <si>
    <t xml:space="preserve">               Sindicato Obrero de la Fruta</t>
  </si>
  <si>
    <t xml:space="preserve">                       PERSONARIA GREMIAL Nº 504  ADHERIDO A LA C. G. T.</t>
  </si>
  <si>
    <t xml:space="preserve">                                  SAAVEDRA 121 –CONCORDIA- ENTRE RIOS</t>
  </si>
  <si>
    <t>PERSONAL EMPAQUE</t>
  </si>
  <si>
    <t>ESPECIALIDADES</t>
  </si>
  <si>
    <t xml:space="preserve">JORNAL  </t>
  </si>
  <si>
    <t>SUMA NO REMN.</t>
  </si>
  <si>
    <t>MENSUAL</t>
  </si>
  <si>
    <t>SUMA NO REMUN.</t>
  </si>
  <si>
    <t>I</t>
  </si>
  <si>
    <t>Capataces, conductor de camion</t>
  </si>
  <si>
    <t>II</t>
  </si>
  <si>
    <t>Oficial embalador, armador de cajones, conductor de montacarga y/o tractor</t>
  </si>
  <si>
    <t>III</t>
  </si>
  <si>
    <t>Oficial embalador de segunda, sunchador de cajones o pallets, medio oficial mecanico</t>
  </si>
  <si>
    <t>IV</t>
  </si>
  <si>
    <t>Aprendiz de embalador, clasificador a mano y/o a maquina, peon calificado, controlador y/o romaneador</t>
  </si>
  <si>
    <t>V</t>
  </si>
  <si>
    <t>Aprendiz clasificador a mano y/o maquina, peon mecánica y mantenimiento, peon general</t>
  </si>
  <si>
    <t>Capataz (cosecha)</t>
  </si>
  <si>
    <t>Carrero, tractorista y/o tractoelevadorista</t>
  </si>
  <si>
    <t xml:space="preserve">Cosechador o recolector </t>
  </si>
  <si>
    <t xml:space="preserve"> Escala Anterior Vigente OCTUBRE 2024</t>
  </si>
  <si>
    <t xml:space="preserve">                                                                                                         </t>
  </si>
  <si>
    <t xml:space="preserve">ESCALA SALARIAL EX2024-26394344-APN-ATCON#MT </t>
  </si>
  <si>
    <t>(PERSONAL JORNALIZADO-MENSUALIZADO Y HORAS EXTRAORDINARIAS)</t>
  </si>
  <si>
    <t>PERSONAL COSECHA</t>
  </si>
  <si>
    <r>
      <t xml:space="preserve">HABER MENSUAL </t>
    </r>
    <r>
      <rPr>
        <b/>
        <u val="double"/>
        <sz val="9"/>
        <color theme="1"/>
        <rFont val="Calibri"/>
        <family val="2"/>
        <scheme val="minor"/>
      </rPr>
      <t>REMUNERATIVO</t>
    </r>
  </si>
  <si>
    <r>
      <t>HABER JORNAL</t>
    </r>
    <r>
      <rPr>
        <b/>
        <u val="double"/>
        <sz val="10"/>
        <color theme="1"/>
        <rFont val="Calibri"/>
        <family val="2"/>
        <scheme val="minor"/>
      </rPr>
      <t xml:space="preserve"> </t>
    </r>
    <r>
      <rPr>
        <b/>
        <u val="double"/>
        <sz val="9"/>
        <color theme="1"/>
        <rFont val="Calibri"/>
        <family val="2"/>
        <scheme val="minor"/>
      </rPr>
      <t>REMUNERATIVO</t>
    </r>
  </si>
  <si>
    <r>
      <t>HORA  EXTRA  AL 50%</t>
    </r>
    <r>
      <rPr>
        <b/>
        <u/>
        <sz val="6"/>
        <color theme="1"/>
        <rFont val="Calibri"/>
        <family val="2"/>
        <scheme val="minor"/>
      </rPr>
      <t xml:space="preserve"> REMUNERATIVO</t>
    </r>
  </si>
  <si>
    <r>
      <t xml:space="preserve">HORA EXTRA AL 100% </t>
    </r>
    <r>
      <rPr>
        <b/>
        <u/>
        <sz val="6"/>
        <color theme="1"/>
        <rFont val="Calibri"/>
        <family val="2"/>
        <scheme val="minor"/>
      </rPr>
      <t>REMUNERATIVO</t>
    </r>
  </si>
  <si>
    <t xml:space="preserve">  PERSONAL JORNALIZADO Desde 1° nov.- hasta 30 de nov.</t>
  </si>
  <si>
    <t xml:space="preserve">  PERSONAL MENSUALIZADO Desde 1° nov.-hasta 30 de nov.</t>
  </si>
  <si>
    <t xml:space="preserve">               VIGENCIA DESDE 1° NOVIEMBRE HASTA 30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</si>
</sst>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&quot;$&quot;\ \-#,##0.00"/>
    <numFmt numFmtId="164" formatCode="&quot;$&quot;\ 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 val="double"/>
      <sz val="10"/>
      <color theme="1"/>
      <name val="Calibri"/>
      <family val="2"/>
      <scheme val="minor"/>
    </font>
    <font>
      <b/>
      <u val="double"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u/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8" fontId="8" fillId="0" borderId="8" xfId="0" applyNumberFormat="1" applyFont="1" applyBorder="1"/>
    <xf numFmtId="8" fontId="3" fillId="0" borderId="10" xfId="0" applyNumberFormat="1" applyFont="1" applyBorder="1"/>
    <xf numFmtId="8" fontId="3" fillId="0" borderId="12" xfId="0" applyNumberFormat="1" applyFont="1" applyBorder="1" applyAlignment="1">
      <alignment horizontal="center"/>
    </xf>
    <xf numFmtId="8" fontId="3" fillId="0" borderId="3" xfId="0" applyNumberFormat="1" applyFont="1" applyBorder="1" applyAlignment="1">
      <alignment horizontal="center"/>
    </xf>
    <xf numFmtId="8" fontId="3" fillId="0" borderId="9" xfId="0" applyNumberFormat="1" applyFont="1" applyBorder="1" applyAlignment="1">
      <alignment horizontal="center"/>
    </xf>
    <xf numFmtId="8" fontId="3" fillId="0" borderId="0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8" fontId="3" fillId="0" borderId="8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8" fontId="3" fillId="0" borderId="9" xfId="0" applyNumberFormat="1" applyFont="1" applyBorder="1"/>
    <xf numFmtId="8" fontId="3" fillId="0" borderId="1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8" fontId="8" fillId="0" borderId="0" xfId="0" applyNumberFormat="1" applyFont="1" applyBorder="1"/>
    <xf numFmtId="8" fontId="3" fillId="0" borderId="0" xfId="0" applyNumberFormat="1" applyFont="1" applyBorder="1"/>
    <xf numFmtId="8" fontId="3" fillId="0" borderId="16" xfId="0" applyNumberFormat="1" applyFont="1" applyBorder="1" applyAlignment="1">
      <alignment horizontal="center"/>
    </xf>
    <xf numFmtId="0" fontId="8" fillId="0" borderId="0" xfId="0" applyFont="1"/>
    <xf numFmtId="8" fontId="8" fillId="0" borderId="9" xfId="0" applyNumberFormat="1" applyFont="1" applyBorder="1"/>
    <xf numFmtId="0" fontId="5" fillId="0" borderId="2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0" fillId="0" borderId="18" xfId="0" applyBorder="1" applyAlignment="1"/>
    <xf numFmtId="0" fontId="1" fillId="0" borderId="0" xfId="0" applyFont="1" applyBorder="1"/>
    <xf numFmtId="0" fontId="6" fillId="0" borderId="0" xfId="0" applyFont="1" applyBorder="1"/>
    <xf numFmtId="0" fontId="0" fillId="0" borderId="0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0" fontId="16" fillId="0" borderId="0" xfId="0" applyFont="1" applyBorder="1"/>
    <xf numFmtId="0" fontId="0" fillId="0" borderId="0" xfId="0" applyAlignment="1">
      <alignment horizont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8" fontId="16" fillId="0" borderId="8" xfId="0" applyNumberFormat="1" applyFont="1" applyBorder="1" applyAlignment="1">
      <alignment horizontal="center" vertical="center"/>
    </xf>
    <xf numFmtId="8" fontId="16" fillId="0" borderId="9" xfId="0" applyNumberFormat="1" applyFont="1" applyBorder="1" applyAlignment="1">
      <alignment horizontal="center" vertical="center"/>
    </xf>
    <xf numFmtId="8" fontId="16" fillId="0" borderId="1" xfId="0" applyNumberFormat="1" applyFont="1" applyBorder="1" applyAlignment="1">
      <alignment horizontal="center" vertical="center"/>
    </xf>
    <xf numFmtId="8" fontId="16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47625</xdr:rowOff>
    </xdr:from>
    <xdr:to>
      <xdr:col>3</xdr:col>
      <xdr:colOff>161926</xdr:colOff>
      <xdr:row>2</xdr:row>
      <xdr:rowOff>104775</xdr:rowOff>
    </xdr:to>
    <xdr:pic>
      <xdr:nvPicPr>
        <xdr:cNvPr id="2" name="1 Imagen" descr="Sindi hoja.TIF"/>
        <xdr:cNvPicPr/>
      </xdr:nvPicPr>
      <xdr:blipFill>
        <a:blip xmlns:r="http://schemas.openxmlformats.org/officeDocument/2006/relationships" r:embed="rId1" cstate="print">
          <a:lum contrast="10000"/>
        </a:blip>
        <a:srcRect/>
        <a:stretch>
          <a:fillRect/>
        </a:stretch>
      </xdr:blipFill>
      <xdr:spPr bwMode="auto">
        <a:xfrm>
          <a:off x="342901" y="47625"/>
          <a:ext cx="762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tabSelected="1" topLeftCell="A8" workbookViewId="0">
      <selection activeCell="I15" sqref="I15"/>
    </sheetView>
  </sheetViews>
  <sheetFormatPr baseColWidth="10" defaultColWidth="9.140625" defaultRowHeight="15" x14ac:dyDescent="0.25"/>
  <cols>
    <col min="1" max="1" width="1.85546875" customWidth="1"/>
    <col min="2" max="2" width="3.140625" customWidth="1"/>
    <col min="4" max="4" width="8.7109375" customWidth="1"/>
    <col min="5" max="5" width="7.42578125" customWidth="1"/>
    <col min="6" max="6" width="8.140625" customWidth="1"/>
    <col min="7" max="7" width="8.28515625" customWidth="1"/>
    <col min="8" max="8" width="13.28515625" style="30" customWidth="1"/>
    <col min="9" max="9" width="12.7109375" style="30" customWidth="1"/>
    <col min="10" max="10" width="12.85546875" customWidth="1"/>
    <col min="11" max="11" width="12.5703125" customWidth="1"/>
  </cols>
  <sheetData>
    <row r="1" spans="2:11" ht="23.25" x14ac:dyDescent="0.25">
      <c r="H1" s="29" t="s">
        <v>0</v>
      </c>
    </row>
    <row r="2" spans="2:11" x14ac:dyDescent="0.25">
      <c r="H2" s="1" t="s">
        <v>1</v>
      </c>
    </row>
    <row r="3" spans="2:11" x14ac:dyDescent="0.25">
      <c r="H3" s="2" t="s">
        <v>2</v>
      </c>
      <c r="I3" s="31"/>
    </row>
    <row r="4" spans="2:11" s="41" customFormat="1" ht="11.25" x14ac:dyDescent="0.2">
      <c r="B4" s="34" t="s">
        <v>24</v>
      </c>
      <c r="H4" s="33" t="s">
        <v>25</v>
      </c>
      <c r="I4" s="32"/>
    </row>
    <row r="5" spans="2:11" ht="16.5" thickBot="1" x14ac:dyDescent="0.3">
      <c r="B5" s="52" t="s">
        <v>33</v>
      </c>
      <c r="C5" s="47"/>
      <c r="D5" s="48"/>
      <c r="E5" s="48"/>
      <c r="F5" s="35"/>
      <c r="G5" s="35"/>
      <c r="H5" s="49"/>
      <c r="I5" s="49"/>
      <c r="J5" s="35"/>
      <c r="K5" s="35"/>
    </row>
    <row r="6" spans="2:11" ht="57.75" customHeight="1" thickBot="1" x14ac:dyDescent="0.3">
      <c r="B6" s="65" t="s">
        <v>3</v>
      </c>
      <c r="C6" s="66"/>
      <c r="D6" s="67" t="s">
        <v>22</v>
      </c>
      <c r="E6" s="68"/>
      <c r="F6" s="68"/>
      <c r="G6" s="43"/>
      <c r="H6" s="44" t="s">
        <v>31</v>
      </c>
      <c r="I6" s="27" t="s">
        <v>32</v>
      </c>
      <c r="J6" s="45" t="s">
        <v>23</v>
      </c>
      <c r="K6" s="46"/>
    </row>
    <row r="7" spans="2:11" ht="42.75" thickBot="1" x14ac:dyDescent="0.3">
      <c r="B7" s="3"/>
      <c r="C7" s="4" t="s">
        <v>4</v>
      </c>
      <c r="D7" s="5" t="s">
        <v>5</v>
      </c>
      <c r="E7" s="6" t="s">
        <v>6</v>
      </c>
      <c r="F7" s="7" t="s">
        <v>7</v>
      </c>
      <c r="G7" s="6" t="s">
        <v>8</v>
      </c>
      <c r="H7" s="28" t="s">
        <v>28</v>
      </c>
      <c r="I7" s="28" t="s">
        <v>27</v>
      </c>
      <c r="J7" s="50" t="s">
        <v>29</v>
      </c>
      <c r="K7" s="51" t="s">
        <v>30</v>
      </c>
    </row>
    <row r="8" spans="2:11" ht="34.5" customHeight="1" thickBot="1" x14ac:dyDescent="0.3">
      <c r="B8" s="9" t="s">
        <v>9</v>
      </c>
      <c r="C8" s="10" t="s">
        <v>10</v>
      </c>
      <c r="D8" s="11">
        <v>14534.364858505518</v>
      </c>
      <c r="E8" s="12">
        <v>8755.06</v>
      </c>
      <c r="F8" s="13">
        <f>D8*23</f>
        <v>334290.39174562693</v>
      </c>
      <c r="G8" s="14">
        <v>201366.37999999998</v>
      </c>
      <c r="H8" s="61">
        <f>(D8+E8)*2.7/100+(D8+E8)</f>
        <v>23918.239329685166</v>
      </c>
      <c r="I8" s="61">
        <f>H8*23</f>
        <v>550119.50458275876</v>
      </c>
      <c r="J8" s="54">
        <f>H8/8*150/100</f>
        <v>4484.6698743159686</v>
      </c>
      <c r="K8" s="55">
        <f>H8/8*2</f>
        <v>5979.5598324212915</v>
      </c>
    </row>
    <row r="9" spans="2:11" ht="75.75" customHeight="1" thickBot="1" x14ac:dyDescent="0.3">
      <c r="B9" s="9" t="s">
        <v>11</v>
      </c>
      <c r="C9" s="10" t="s">
        <v>12</v>
      </c>
      <c r="D9" s="11">
        <v>13970.951836155822</v>
      </c>
      <c r="E9" s="12">
        <v>8415.67</v>
      </c>
      <c r="F9" s="13">
        <f t="shared" ref="F9:F16" si="0">D9*23</f>
        <v>321331.89223158389</v>
      </c>
      <c r="G9" s="15">
        <v>193560.41</v>
      </c>
      <c r="H9" s="61">
        <f t="shared" ref="H9:H16" si="1">(D9+E9)*2.7/100+(D9+E9)</f>
        <v>22991.060625732029</v>
      </c>
      <c r="I9" s="61">
        <f t="shared" ref="I9:I16" si="2">H9*23</f>
        <v>528794.39439183671</v>
      </c>
      <c r="J9" s="56">
        <f>H9/8*150/100</f>
        <v>4310.8238673247552</v>
      </c>
      <c r="K9" s="57">
        <f>H9/8*2</f>
        <v>5747.7651564330072</v>
      </c>
    </row>
    <row r="10" spans="2:11" ht="84.75" customHeight="1" thickBot="1" x14ac:dyDescent="0.3">
      <c r="B10" s="9" t="s">
        <v>13</v>
      </c>
      <c r="C10" s="10" t="s">
        <v>14</v>
      </c>
      <c r="D10" s="11">
        <v>13437.170063344432</v>
      </c>
      <c r="E10" s="12">
        <v>8094.14</v>
      </c>
      <c r="F10" s="13">
        <f t="shared" si="0"/>
        <v>309054.91145692195</v>
      </c>
      <c r="G10" s="16">
        <v>186165.22</v>
      </c>
      <c r="H10" s="61">
        <f t="shared" si="1"/>
        <v>22112.655435054734</v>
      </c>
      <c r="I10" s="61">
        <f t="shared" si="2"/>
        <v>508591.07500625891</v>
      </c>
      <c r="J10" s="56">
        <f>H10/8*150/100</f>
        <v>4146.1228940727624</v>
      </c>
      <c r="K10" s="55">
        <f>H10/8*2</f>
        <v>5528.1638587636835</v>
      </c>
    </row>
    <row r="11" spans="2:11" ht="103.5" customHeight="1" thickBot="1" x14ac:dyDescent="0.3">
      <c r="B11" s="17" t="s">
        <v>15</v>
      </c>
      <c r="C11" s="18" t="s">
        <v>16</v>
      </c>
      <c r="D11" s="11">
        <v>12955.468206038464</v>
      </c>
      <c r="E11" s="12">
        <v>7803.98</v>
      </c>
      <c r="F11" s="13">
        <f t="shared" si="0"/>
        <v>297975.76873888465</v>
      </c>
      <c r="G11" s="14">
        <v>179491.53999999995</v>
      </c>
      <c r="H11" s="61">
        <f t="shared" si="1"/>
        <v>21319.9533076015</v>
      </c>
      <c r="I11" s="61">
        <f t="shared" si="2"/>
        <v>490358.92607483448</v>
      </c>
      <c r="J11" s="56">
        <f>H11/8*150/100</f>
        <v>3997.4912451752812</v>
      </c>
      <c r="K11" s="58">
        <f>H11/8*2</f>
        <v>5329.9883269003749</v>
      </c>
    </row>
    <row r="12" spans="2:11" ht="90.75" customHeight="1" thickBot="1" x14ac:dyDescent="0.3">
      <c r="B12" s="24" t="s">
        <v>17</v>
      </c>
      <c r="C12" s="8" t="s">
        <v>18</v>
      </c>
      <c r="D12" s="42">
        <v>12524.902832619729</v>
      </c>
      <c r="E12" s="25">
        <v>7544.62</v>
      </c>
      <c r="F12" s="40">
        <f t="shared" si="0"/>
        <v>288072.76515025378</v>
      </c>
      <c r="G12" s="20">
        <v>173526.26</v>
      </c>
      <c r="H12" s="62">
        <f t="shared" si="1"/>
        <v>20611.399949100462</v>
      </c>
      <c r="I12" s="63">
        <f t="shared" si="2"/>
        <v>474062.1988293106</v>
      </c>
      <c r="J12" s="59">
        <f>H12/8*150/100</f>
        <v>3864.6374904563363</v>
      </c>
      <c r="K12" s="57">
        <f>H12/8*2</f>
        <v>5152.8499872751154</v>
      </c>
    </row>
    <row r="13" spans="2:11" s="35" customFormat="1" ht="16.5" thickBot="1" x14ac:dyDescent="0.3">
      <c r="B13" s="36"/>
      <c r="C13" s="37" t="s">
        <v>26</v>
      </c>
      <c r="D13" s="38"/>
      <c r="E13" s="39"/>
      <c r="F13" s="16"/>
      <c r="G13" s="16"/>
      <c r="H13" s="64"/>
      <c r="I13" s="64"/>
      <c r="J13" s="60"/>
      <c r="K13" s="60"/>
    </row>
    <row r="14" spans="2:11" ht="24.75" customHeight="1" thickBot="1" x14ac:dyDescent="0.3">
      <c r="B14" s="19" t="s">
        <v>9</v>
      </c>
      <c r="C14" s="8" t="s">
        <v>19</v>
      </c>
      <c r="D14" s="42">
        <v>13486.512200359906</v>
      </c>
      <c r="E14" s="25">
        <v>8123.86</v>
      </c>
      <c r="F14" s="40">
        <f t="shared" si="0"/>
        <v>310189.78060827783</v>
      </c>
      <c r="G14" s="26">
        <v>186848.78</v>
      </c>
      <c r="H14" s="62">
        <f t="shared" si="1"/>
        <v>22193.852249769625</v>
      </c>
      <c r="I14" s="63">
        <f t="shared" si="2"/>
        <v>510458.60174470139</v>
      </c>
      <c r="J14" s="59">
        <f>H14/8*150/100</f>
        <v>4161.3472968318047</v>
      </c>
      <c r="K14" s="57">
        <f>H14/8*2</f>
        <v>5548.4630624424062</v>
      </c>
    </row>
    <row r="15" spans="2:11" ht="45.75" thickBot="1" x14ac:dyDescent="0.3">
      <c r="B15" s="21" t="s">
        <v>11</v>
      </c>
      <c r="C15" s="22" t="s">
        <v>20</v>
      </c>
      <c r="D15" s="11">
        <v>12976.996675630096</v>
      </c>
      <c r="E15" s="12">
        <v>7816.58</v>
      </c>
      <c r="F15" s="13">
        <f t="shared" si="0"/>
        <v>298470.92353949224</v>
      </c>
      <c r="G15" s="23">
        <v>179781.34</v>
      </c>
      <c r="H15" s="61">
        <f t="shared" si="1"/>
        <v>21355.003245872107</v>
      </c>
      <c r="I15" s="61">
        <f t="shared" si="2"/>
        <v>491165.07465505844</v>
      </c>
      <c r="J15" s="59">
        <f>H15/8*150/100</f>
        <v>4004.0631086010198</v>
      </c>
      <c r="K15" s="57">
        <f>H15/8*2</f>
        <v>5338.7508114680268</v>
      </c>
    </row>
    <row r="16" spans="2:11" ht="30.75" customHeight="1" thickBot="1" x14ac:dyDescent="0.3">
      <c r="B16" s="24" t="s">
        <v>13</v>
      </c>
      <c r="C16" s="8" t="s">
        <v>21</v>
      </c>
      <c r="D16" s="42">
        <v>12508.175148530046</v>
      </c>
      <c r="E16" s="25">
        <v>7534.54</v>
      </c>
      <c r="F16" s="15">
        <f t="shared" si="0"/>
        <v>287688.02841619105</v>
      </c>
      <c r="G16" s="26">
        <v>173294.42</v>
      </c>
      <c r="H16" s="62">
        <f t="shared" si="1"/>
        <v>20583.868457540357</v>
      </c>
      <c r="I16" s="62">
        <f t="shared" si="2"/>
        <v>473428.97452342819</v>
      </c>
      <c r="J16" s="59">
        <f>H16/8*150/100</f>
        <v>3859.4753357888171</v>
      </c>
      <c r="K16" s="57">
        <f>H16/8*2</f>
        <v>5145.9671143850892</v>
      </c>
    </row>
    <row r="18" spans="3:3" x14ac:dyDescent="0.25">
      <c r="C18" s="53"/>
    </row>
  </sheetData>
  <mergeCells count="2">
    <mergeCell ref="B6:C6"/>
    <mergeCell ref="D6:F6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2024-11-13T11:09:36Z</dcterms:modified>
</cp:coreProperties>
</file>